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6bc17c95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89828a61932e467a"/>
    <x:sheet xmlns:r="http://schemas.openxmlformats.org/officeDocument/2006/relationships" name="Условия и источники" sheetId="2" r:id="R7a10339f6c2647a4"/>
  </x:sheets>
</x:workbook>
</file>

<file path=xl/sharedStrings.xml><?xml version="1.0" encoding="utf-8"?>
<x:sst xmlns:x="http://schemas.openxmlformats.org/spreadsheetml/2006/main">
  <x:si>
    <x:t xml:space="preserve">Медные жилы проводов, кабелей</x:t>
  </x:si>
  <x:si>
    <x:t xml:space="preserve">Алюминиевые жилы проводов, кабелей</x:t>
  </x:si>
  <x:si>
    <x:t xml:space="preserve">Напряжение 220 В</x:t>
  </x:si>
  <x:si>
    <x:t xml:space="preserve">Напряжение 380 В</x:t>
  </x:si>
  <x:si>
    <x:t xml:space="preserve">Ток, А</x:t>
  </x:si>
  <x:si>
    <x:t xml:space="preserve">Мощность, кВт</x:t>
  </x:si>
</x:sst>
</file>

<file path=xl/styles.xml><?xml version="1.0" encoding="utf-8"?>
<x:styleSheet xmlns:x="http://schemas.openxmlformats.org/spreadsheetml/2006/main">
  <x:numFmts count="3">
    <x:numFmt numFmtId="200" formatCode="0.00"/>
    <x:numFmt numFmtId="201" formatCode="0.##"/>
    <x:numFmt numFmtId="202" formatCode="0"/>
  </x:numFmts>
  <x:fonts count="9">
    <x:font>
      <x:sz val="11"/>
      <x:color theme="1"/>
      <x:name val="Calibri"/>
    </x:font>
    <x:font>
      <x:b/>
      <x:sz val="11"/>
      <x:color theme="1"/>
      <x:name val="Calibri"/>
    </x:font>
    <x:font>
      <x:sz val="14"/>
      <x:color theme="1"/>
      <x:name val="Calibri"/>
    </x:font>
    <x:font>
      <x:sz val="12"/>
      <x:color theme="1"/>
      <x:name val="Calibri"/>
    </x:font>
    <x:font>
      <x:sz val="10"/>
      <x:color theme="1"/>
      <x:name val="Calibri"/>
    </x:font>
    <x:font>
      <x:b/>
      <x:sz val="11"/>
      <x:color rgb="FFFFFFFF"/>
      <x:name val="Arial"/>
    </x:font>
    <x:font>
      <x:b/>
      <x:sz val="10"/>
      <x:color rgb="FF17365D"/>
      <x:name val="Arial"/>
    </x:font>
    <x:font>
      <x:sz val="10"/>
      <x:color rgb="FF222222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</x:fills>
  <x:borders count="2">
    <x:border/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3" fillId="0" borderId="0" xfId="0" applyFont="1"/>
    <x:xf numFmtId="0" fontId="2" fillId="0" borderId="1" xfId="0" applyFont="1" applyBorder="1" applyAlignment="1">
      <x:alignment horizontal="center" vertical="center"/>
    </x:xf>
    <x:xf numFmtId="0" fontId="4" fillId="0" borderId="1" xfId="0" applyFont="1" applyBorder="1" applyAlignment="1">
      <x:alignment horizontal="center" vertical="center" wrapText="1"/>
    </x:xf>
    <x:xf numFmtId="0" fontId="0" fillId="0" borderId="1" xfId="0" applyBorder="1" applyAlignment="1">
      <x:alignment horizontal="center" vertical="center" wrapText="1"/>
    </x:xf>
    <x:xf numFmtId="0" fontId="1" fillId="0" borderId="1" xfId="0" applyFont="1" applyBorder="1" applyAlignment="1">
      <x:alignment horizontal="center" vertical="center"/>
    </x:xf>
    <x:xf numFmtId="0" fontId="0" fillId="0" borderId="1" xfId="0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horizontal="center" vertical="center"/>
    </x:xf>
    <x:xf numFmtId="200" fontId="2" fillId="0" borderId="1" xfId="0" applyNumberFormat="1" applyFont="1" applyFill="1" applyBorder="1" applyAlignment="1">
      <x:alignment horizontal="center" vertical="center"/>
    </x:xf>
    <x:xf numFmtId="201" fontId="2" fillId="0" borderId="1" xfId="0" applyNumberFormat="1" applyFont="1" applyFill="1" applyBorder="1" applyAlignment="1">
      <x:alignment horizontal="center" vertical="center"/>
    </x:xf>
    <x:xf numFmtId="202" fontId="2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2feb5a4d94048" /><Relationship Type="http://schemas.openxmlformats.org/officeDocument/2006/relationships/theme" Target="/xl/theme/theme1.xml" Id="Raa6ddea613684a9b" /><Relationship Type="http://schemas.openxmlformats.org/officeDocument/2006/relationships/sharedStrings" Target="/xl/sharedStrings.xml" Id="Rd60b85a2f97c4bd0" /><Relationship Type="http://schemas.openxmlformats.org/officeDocument/2006/relationships/worksheet" Target="/xl/worksheets/sheet1.xml" Id="R89828a61932e467a" /><Relationship Type="http://schemas.openxmlformats.org/officeDocument/2006/relationships/worksheet" Target="/xl/worksheets/sheet2.xml" Id="R7a10339f6c2647a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1" max="10" width="15.77734375" customWidth="1"/>
  </x:cols>
  <x:sheetData>
    <x:row r="1" s="1" customFormat="1" ht="24.600000381469727" customHeight="1">
      <x:c r="A1" s="4" t="str">
        <x:v>Сечение токопроводящей жилы, мм²</x:v>
      </x:c>
      <x:c r="B1" s="5" t="s">
        <x:v>0</x:v>
      </x:c>
      <x:c r="C1" s="5"/>
      <x:c r="D1" s="5"/>
      <x:c r="E1" s="5"/>
      <x:c r="F1" s="4" t="str">
        <x:v>Сечение токопроводящей жилы, мм²</x:v>
      </x:c>
      <x:c r="G1" s="5" t="s">
        <x:v>1</x:v>
      </x:c>
      <x:c r="H1" s="5"/>
      <x:c r="I1" s="5"/>
      <x:c r="J1" s="5"/>
    </x:row>
    <x:row r="2" s="1" customFormat="1" ht="24.600000381469727" customHeight="1">
      <x:c r="A2" s="4"/>
      <x:c r="B2" s="6" t="s">
        <x:v>2</x:v>
      </x:c>
      <x:c r="C2" s="6"/>
      <x:c r="D2" s="6" t="s">
        <x:v>3</x:v>
      </x:c>
      <x:c r="E2" s="6"/>
      <x:c r="F2" s="4"/>
      <x:c r="G2" s="6" t="s">
        <x:v>2</x:v>
      </x:c>
      <x:c r="H2" s="6"/>
      <x:c r="I2" s="6" t="s">
        <x:v>3</x:v>
      </x:c>
      <x:c r="J2" s="6"/>
    </x:row>
    <x:row r="3" s="1" customFormat="1" ht="26.399999618530273" customHeight="1">
      <x:c r="A3" s="4"/>
      <x:c r="B3" s="3" t="s">
        <x:v>4</x:v>
      </x:c>
      <x:c r="C3" s="3" t="s">
        <x:v>5</x:v>
      </x:c>
      <x:c r="D3" s="3" t="s">
        <x:v>4</x:v>
      </x:c>
      <x:c r="E3" s="3" t="s">
        <x:v>5</x:v>
      </x:c>
      <x:c r="F3" s="4"/>
      <x:c r="G3" s="3" t="s">
        <x:v>4</x:v>
      </x:c>
      <x:c r="H3" s="3" t="s">
        <x:v>5</x:v>
      </x:c>
      <x:c r="I3" s="3" t="s">
        <x:v>4</x:v>
      </x:c>
      <x:c r="J3" s="3" t="s">
        <x:v>5</x:v>
      </x:c>
    </x:row>
    <x:row r="4" ht="24" customHeight="1">
      <x:c r="A4" s="9" t="n">
        <x:v>1.5</x:v>
      </x:c>
      <x:c r="B4" s="10" t="n">
        <x:v>19</x:v>
      </x:c>
      <x:c r="C4" s="8" t="n">
        <x:f>B4*220/1000</x:f>
        <x:v>4.18</x:v>
      </x:c>
      <x:c r="D4" s="10" t="n">
        <x:v>19</x:v>
      </x:c>
      <x:c r="E4" s="8" t="n">
        <x:f>D4*SQRT(3)*380/1000</x:f>
        <x:v>12.505406830647292</x:v>
      </x:c>
      <x:c r="F4" s="10" t="n">
        <x:v>16</x:v>
      </x:c>
      <x:c r="G4" s="10" t="n">
        <x:v>70</x:v>
      </x:c>
      <x:c r="H4" s="8" t="n">
        <x:f>IF(ISNUMBER(G4),G4*220/1000,"—")</x:f>
        <x:v>15.4</x:v>
      </x:c>
      <x:c r="I4" s="10" t="n">
        <x:v>60</x:v>
      </x:c>
      <x:c r="J4" s="8" t="n">
        <x:f>IF(ISNUMBER(I4),I4*SQRT(3)*380/1000,"—")</x:f>
        <x:v>39.4907584125704</x:v>
      </x:c>
    </x:row>
    <x:row r="5" ht="24" customHeight="1">
      <x:c r="A5" s="9" t="n">
        <x:v>2.5</x:v>
      </x:c>
      <x:c r="B5" s="10" t="n">
        <x:v>27</x:v>
      </x:c>
      <x:c r="C5" s="8" t="n">
        <x:f>B5*220/1000</x:f>
        <x:v>5.94</x:v>
      </x:c>
      <x:c r="D5" s="10" t="n">
        <x:v>25</x:v>
      </x:c>
      <x:c r="E5" s="8" t="n">
        <x:f>D5*SQRT(3)*380/1000</x:f>
        <x:v>16.454482671904334</x:v>
      </x:c>
      <x:c r="F5" s="10" t="n">
        <x:v>25</x:v>
      </x:c>
      <x:c r="G5" s="10" t="n">
        <x:v>90</x:v>
      </x:c>
      <x:c r="H5" s="8" t="n">
        <x:f>IF(ISNUMBER(G5),G5*220/1000,"—")</x:f>
        <x:v>19.8</x:v>
      </x:c>
      <x:c r="I5" s="10" t="n">
        <x:v>75</x:v>
      </x:c>
      <x:c r="J5" s="8" t="n">
        <x:f>IF(ISNUMBER(I5),I5*SQRT(3)*380/1000,"—")</x:f>
        <x:v>49.363448015713004</x:v>
      </x:c>
    </x:row>
    <x:row r="6" ht="24" customHeight="1">
      <x:c r="A6" s="9" t="n">
        <x:v>4</x:v>
      </x:c>
      <x:c r="B6" s="10" t="n">
        <x:v>38</x:v>
      </x:c>
      <x:c r="C6" s="8" t="n">
        <x:f>B6*220/1000</x:f>
        <x:v>8.36</x:v>
      </x:c>
      <x:c r="D6" s="10" t="n">
        <x:v>35</x:v>
      </x:c>
      <x:c r="E6" s="8" t="n">
        <x:f>D6*SQRT(3)*380/1000</x:f>
        <x:v>23.036275740666067</x:v>
      </x:c>
      <x:c r="F6" s="10" t="n">
        <x:v>35</x:v>
      </x:c>
      <x:c r="G6" s="10" t="n">
        <x:v>105</x:v>
      </x:c>
      <x:c r="H6" s="8" t="n">
        <x:f>IF(ISNUMBER(G6),G6*220/1000,"—")</x:f>
        <x:v>23.1</x:v>
      </x:c>
      <x:c r="I6" s="10" t="n">
        <x:v>90</x:v>
      </x:c>
      <x:c r="J6" s="8" t="n">
        <x:f>IF(ISNUMBER(I6),I6*SQRT(3)*380/1000,"—")</x:f>
        <x:v>59.2361376188556</x:v>
      </x:c>
    </x:row>
    <x:row r="7" ht="24" customHeight="1">
      <x:c r="A7" s="9" t="n">
        <x:v>6</x:v>
      </x:c>
      <x:c r="B7" s="10" t="n">
        <x:v>50</x:v>
      </x:c>
      <x:c r="C7" s="8" t="n">
        <x:f>B7*220/1000</x:f>
        <x:v>11</x:v>
      </x:c>
      <x:c r="D7" s="10" t="n">
        <x:v>42</x:v>
      </x:c>
      <x:c r="E7" s="8" t="n">
        <x:f>D7*SQRT(3)*380/1000</x:f>
        <x:v>27.643530888799283</x:v>
      </x:c>
      <x:c r="F7" s="10" t="n">
        <x:v>50</x:v>
      </x:c>
      <x:c r="G7" s="10" t="n">
        <x:v>135</x:v>
      </x:c>
      <x:c r="H7" s="8" t="n">
        <x:f>IF(ISNUMBER(G7),G7*220/1000,"—")</x:f>
        <x:v>29.7</x:v>
      </x:c>
      <x:c r="I7" s="10" t="n">
        <x:v>110</x:v>
      </x:c>
      <x:c r="J7" s="8" t="n">
        <x:f>IF(ISNUMBER(I7),I7*SQRT(3)*380/1000,"—")</x:f>
        <x:v>72.39972375637907</x:v>
      </x:c>
    </x:row>
    <x:row r="8" ht="24" customHeight="1">
      <x:c r="A8" s="9" t="n">
        <x:v>10</x:v>
      </x:c>
      <x:c r="B8" s="10" t="n">
        <x:v>70</x:v>
      </x:c>
      <x:c r="C8" s="8" t="n">
        <x:f>B8*220/1000</x:f>
        <x:v>15.4</x:v>
      </x:c>
      <x:c r="D8" s="10" t="n">
        <x:v>55</x:v>
      </x:c>
      <x:c r="E8" s="8" t="n">
        <x:f>D8*SQRT(3)*380/1000</x:f>
        <x:v>36.19986187818954</x:v>
      </x:c>
      <x:c r="F8" s="10" t="n">
        <x:v>70</x:v>
      </x:c>
      <x:c r="G8" s="10" t="n">
        <x:v>165</x:v>
      </x:c>
      <x:c r="H8" s="8" t="n">
        <x:f>IF(ISNUMBER(G8),G8*220/1000,"—")</x:f>
        <x:v>36.3</x:v>
      </x:c>
      <x:c r="I8" s="10" t="n">
        <x:v>140</x:v>
      </x:c>
      <x:c r="J8" s="8" t="n">
        <x:f>IF(ISNUMBER(I8),I8*SQRT(3)*380/1000,"—")</x:f>
        <x:v>92.14510296266427</x:v>
      </x:c>
    </x:row>
    <x:row r="9" ht="24" customHeight="1">
      <x:c r="A9" s="9" t="n">
        <x:v>16</x:v>
      </x:c>
      <x:c r="B9" s="10" t="n">
        <x:v>90</x:v>
      </x:c>
      <x:c r="C9" s="8" t="n">
        <x:f>B9*220/1000</x:f>
        <x:v>19.8</x:v>
      </x:c>
      <x:c r="D9" s="10" t="n">
        <x:v>75</x:v>
      </x:c>
      <x:c r="E9" s="8" t="n">
        <x:f>D9*SQRT(3)*380/1000</x:f>
        <x:v>49.363448015713004</x:v>
      </x:c>
      <x:c r="F9" s="10" t="n">
        <x:v>95</x:v>
      </x:c>
      <x:c r="G9" s="10" t="n">
        <x:v>200</x:v>
      </x:c>
      <x:c r="H9" s="8" t="n">
        <x:f>IF(ISNUMBER(G9),G9*220/1000,"—")</x:f>
        <x:v>44</x:v>
      </x:c>
      <x:c r="I9" s="10" t="n">
        <x:v>170</x:v>
      </x:c>
      <x:c r="J9" s="8" t="n">
        <x:f>IF(ISNUMBER(I9),I9*SQRT(3)*380/1000,"—")</x:f>
        <x:v>111.89048216894948</x:v>
      </x:c>
    </x:row>
    <x:row r="10" ht="24" customHeight="1">
      <x:c r="A10" s="9" t="n">
        <x:v>25</x:v>
      </x:c>
      <x:c r="B10" s="10" t="n">
        <x:v>115</x:v>
      </x:c>
      <x:c r="C10" s="8" t="n">
        <x:f>B10*220/1000</x:f>
        <x:v>25.3</x:v>
      </x:c>
      <x:c r="D10" s="10" t="n">
        <x:v>95</x:v>
      </x:c>
      <x:c r="E10" s="8" t="n">
        <x:f>D10*SQRT(3)*380/1000</x:f>
        <x:v>62.527034153236464</x:v>
      </x:c>
      <x:c r="F10" s="10" t="n">
        <x:v>120</x:v>
      </x:c>
      <x:c r="G10" s="10" t="n">
        <x:v>230</x:v>
      </x:c>
      <x:c r="H10" s="8" t="n">
        <x:f>IF(ISNUMBER(G10),G10*220/1000,"—")</x:f>
        <x:v>50.6</x:v>
      </x:c>
      <x:c r="I10" s="10" t="n">
        <x:v>200</x:v>
      </x:c>
      <x:c r="J10" s="8" t="n">
        <x:f>IF(ISNUMBER(I10),I10*SQRT(3)*380/1000,"—")</x:f>
        <x:v>131.63586137523467</x:v>
      </x:c>
    </x:row>
    <x:row r="11" ht="24" customHeight="1">
      <x:c r="A11" s="9" t="n">
        <x:v>35</x:v>
      </x:c>
      <x:c r="B11" s="10" t="n">
        <x:v>140</x:v>
      </x:c>
      <x:c r="C11" s="8" t="n">
        <x:f>B11*220/1000</x:f>
        <x:v>30.8</x:v>
      </x:c>
      <x:c r="D11" s="10" t="n">
        <x:v>120</x:v>
      </x:c>
      <x:c r="E11" s="8" t="n">
        <x:f>D11*SQRT(3)*380/1000</x:f>
        <x:v>78.9815168251408</x:v>
      </x:c>
      <x:c r="F11" s="10" t="n">
        <x:v>150</x:v>
      </x:c>
      <x:c r="G11" s="10" t="n">
        <x:v>270</x:v>
      </x:c>
      <x:c r="H11" s="8" t="n">
        <x:f>IF(ISNUMBER(G11),G11*220/1000,"—")</x:f>
        <x:v>59.4</x:v>
      </x:c>
      <x:c r="I11" s="10" t="n">
        <x:v>235</x:v>
      </x:c>
      <x:c r="J11" s="8" t="n">
        <x:f>IF(ISNUMBER(I11),I11*SQRT(3)*380/1000,"—")</x:f>
        <x:v>154.67213711590074</x:v>
      </x:c>
    </x:row>
    <x:row r="12" ht="24" customHeight="1">
      <x:c r="A12" s="9" t="n">
        <x:v>50</x:v>
      </x:c>
      <x:c r="B12" s="10" t="n">
        <x:v>175</x:v>
      </x:c>
      <x:c r="C12" s="8" t="n">
        <x:f>B12*220/1000</x:f>
        <x:v>38.5</x:v>
      </x:c>
      <x:c r="D12" s="10" t="n">
        <x:v>145</x:v>
      </x:c>
      <x:c r="E12" s="8" t="n">
        <x:f>D12*SQRT(3)*380/1000</x:f>
        <x:v>95.43599949704513</x:v>
      </x:c>
      <x:c r="F12" s="10" t="n">
        <x:v>185</x:v>
      </x:c>
      <x:c r="G12" s="10" t="n">
        <x:v>310</x:v>
      </x:c>
      <x:c r="H12" s="8" t="n">
        <x:f>IF(ISNUMBER(G12),G12*220/1000,"—")</x:f>
        <x:v>68.2</x:v>
      </x:c>
      <x:c r="I12" s="10" t="n">
        <x:v>270</x:v>
      </x:c>
      <x:c r="J12" s="8" t="n">
        <x:f>IF(ISNUMBER(I12),I12*SQRT(3)*380/1000,"—")</x:f>
        <x:v>177.7084128565668</x:v>
      </x:c>
    </x:row>
    <x:row r="13" ht="24" customHeight="1">
      <x:c r="A13" s="9" t="n">
        <x:v>70</x:v>
      </x:c>
      <x:c r="B13" s="10" t="n">
        <x:v>215</x:v>
      </x:c>
      <x:c r="C13" s="8" t="n">
        <x:f>B13*220/1000</x:f>
        <x:v>47.3</x:v>
      </x:c>
      <x:c r="D13" s="10" t="n">
        <x:v>180</x:v>
      </x:c>
      <x:c r="E13" s="8" t="n">
        <x:f>D13*SQRT(3)*380/1000</x:f>
        <x:v>118.4722752377112</x:v>
      </x:c>
      <x:c r="F13" s="10" t="n">
        <x:v>240</x:v>
      </x:c>
      <x:c r="G13" s="10" t="str">
        <x:v>—</x:v>
      </x:c>
      <x:c r="H13" s="8" t="str">
        <x:f>IF(ISNUMBER(G13),G13*220/1000,"—")</x:f>
        <x:v>—</x:v>
      </x:c>
      <x:c r="I13" s="10" t="str">
        <x:v>—</x:v>
      </x:c>
      <x:c r="J13" s="8" t="str">
        <x:f>IF(ISNUMBER(I13),I13*SQRT(3)*380/1000,"—")</x:f>
        <x:v>—</x:v>
      </x:c>
    </x:row>
    <x:row r="14" ht="24" customHeight="1">
      <x:c r="A14" s="9" t="n">
        <x:v>95</x:v>
      </x:c>
      <x:c r="B14" s="10" t="n">
        <x:v>260</x:v>
      </x:c>
      <x:c r="C14" s="8" t="n">
        <x:f>B14*220/1000</x:f>
        <x:v>57.2</x:v>
      </x:c>
      <x:c r="D14" s="10" t="n">
        <x:v>220</x:v>
      </x:c>
      <x:c r="E14" s="8" t="n">
        <x:f>D14*SQRT(3)*380/1000</x:f>
        <x:v>144.79944751275815</x:v>
      </x:c>
      <x:c r="F14" s="8"/>
      <x:c r="G14" s="8"/>
      <x:c r="H14" s="8"/>
      <x:c r="I14" s="8"/>
      <x:c r="J14" s="8"/>
    </x:row>
    <x:row r="15" ht="24" customHeight="1">
      <x:c r="A15" s="9" t="n">
        <x:v>120</x:v>
      </x:c>
      <x:c r="B15" s="10" t="n">
        <x:v>300</x:v>
      </x:c>
      <x:c r="C15" s="8" t="n">
        <x:f>B15*220/1000</x:f>
        <x:v>66</x:v>
      </x:c>
      <x:c r="D15" s="10" t="n">
        <x:v>260</x:v>
      </x:c>
      <x:c r="E15" s="8" t="n">
        <x:f>D15*SQRT(3)*380/1000</x:f>
        <x:v>171.12661978780508</x:v>
      </x:c>
      <x:c r="F15" s="8"/>
      <x:c r="G15" s="8"/>
      <x:c r="H15" s="8"/>
      <x:c r="I15" s="8"/>
      <x:c r="J15" s="8"/>
    </x:row>
    <x:row r="16" ht="15"/>
  </x:sheetData>
  <x:mergeCells>
    <x:mergeCell ref="A1:A3"/>
    <x:mergeCell ref="B1:E1"/>
    <x:mergeCell ref="B2:C2"/>
    <x:mergeCell ref="D2:E2"/>
    <x:mergeCell ref="G1:J1"/>
    <x:mergeCell ref="G2:H2"/>
    <x:mergeCell ref="I2:J2"/>
    <x:mergeCell ref="F1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 ht="28" customHeight="1">
      <x:c r="A1" s="15" t="str">
        <x:v>Раздел</x:v>
      </x:c>
      <x:c r="B1" s="15" t="str">
        <x:v>Пояснение</x:v>
      </x:c>
    </x:row>
    <x:row r="2" ht="52" customHeight="1">
      <x:c r="A2" s="19" t="str">
        <x:v>Основа токов</x:v>
      </x:c>
      <x:c r="B2" s="22" t="str">
        <x:v>Допустимые длительные токи ПУЭ 7, гл. 1.3: табл. 1.3.6 для медных и табл. 1.3.7 для алюминиевых кабелей. Числа токов перенесены из таблиц без пересчёта.</x:v>
      </x:c>
    </x:row>
    <x:row r="3" ht="52" customHeight="1">
      <x:c r="A3" s="19" t="str">
        <x:v>220 В</x:v>
      </x:c>
      <x:c r="B3" s="22" t="str">
        <x:v>Однофазная сеть; двухжильный кабель, прокладка в воздухе. Взята колонка «двухжильных в воздухе».</x:v>
      </x:c>
    </x:row>
    <x:row r="4" ht="52" customHeight="1">
      <x:c r="A4" s="19" t="str">
        <x:v>380 В</x:v>
      </x:c>
      <x:c r="B4" s="22" t="str">
        <x:v>Трёхфазная сеть; трёхжильный кабель, прокладка в воздухе. Взята колонка «трёхжильных в воздухе».</x:v>
      </x:c>
    </x:row>
    <x:row r="5" ht="52" customHeight="1">
      <x:c r="A5" s="19" t="str">
        <x:v>Условия ПУЭ</x:v>
      </x:c>
      <x:c r="B5" s="22" t="str">
        <x:v>Для таблиц 1.3.6–1.3.7 исходные допустимые токи приняты для жил +65 °C, воздуха +25 °C и земли +15 °C. В памятке использована именно прокладка в воздухе.</x:v>
      </x:c>
    </x:row>
    <x:row r="6" ht="52" customHeight="1">
      <x:c r="A6" s="19" t="str">
        <x:v>Мощность, 220 В</x:v>
      </x:c>
      <x:c r="B6" s="22" t="str">
        <x:v>Справочный расчёт при cos φ = 1: P = U × I / 1000, кВт. Для нагрузки с cos φ &lt; 1 фактическая активная мощность будет ниже при том же токе.</x:v>
      </x:c>
    </x:row>
    <x:row r="7" ht="52" customHeight="1">
      <x:c r="A7" s="19" t="str">
        <x:v>Мощность, 380 В</x:v>
      </x:c>
      <x:c r="B7" s="22" t="str">
        <x:v>Справочный расчёт для симметричной трёхфазной нагрузки при cos φ = 1: P = √3 × Uл × I / 1000, кВт, где Uл = 380 В. При cos φ &lt; 1 фактическая активная мощность будет ниже.</x:v>
      </x:c>
    </x:row>
    <x:row r="8" ht="52" customHeight="1">
      <x:c r="A8" s="19" t="str">
        <x:v>Алюминий 240 мм²</x:v>
      </x:c>
      <x:c r="B8" s="22" t="str">
        <x:v>В табл. 1.3.7 ПУЭ нет допустимых токов для двухжильного и трёхжильного кабеля 240 мм² в воздухе (прочерк). Поэтому ток и мощность оставлены без значения; экстраполяция не выполнялась.</x:v>
      </x:c>
    </x:row>
    <x:row r="9" ht="52" customHeight="1">
      <x:c r="A9" s="19" t="str">
        <x:v>Ограничения применения</x:v>
      </x:c>
      <x:c r="B9" s="22" t="str">
        <x:v>Это справочная таблица по длительно допустимому нагреву при указанных условиях. Итоговый подбор также зависит от марки/изоляции кабеля, температуры и групповой прокладки, способа монтажа, защиты и допустимого падения напряжения; требуется проверка проекта по условиям объекта.</x:v>
      </x:c>
    </x:row>
    <x:row r="10" ht="52" customHeight="1">
      <x:c r="A10" s="19"/>
      <x:c r="B10" s="22"/>
    </x:row>
    <x:row r="11" ht="52" customHeight="1">
      <x:c r="A11" s="19" t="str">
        <x:v>Источник: локальный файл</x:v>
      </x:c>
      <x:c r="B11" s="22" t="str">
        <x:v>ПУЭ, 7-е издание, глава 1.3, таблицы 1.3.6 и 1.3.7: C:/Users/mikon/OneDrive/Документы/Сила света/Сайт/ПУЭ/pue.pdf (PDF-страница 22; печатная стр. 26).</x:v>
      </x:c>
    </x:row>
    <x:row r="12" ht="52" customHeight="1">
      <x:c r="A12" s="19" t="str">
        <x:v>Проверка таблиц онлайн</x:v>
      </x:c>
      <x:c r="B12" s="22" t="str">
        <x:v>Элек.ру, «ПУЭ 7. Глава 1.3. Длительно допустимый ток кабеля»: https://www.elec.ru/library/direction/pue/razdel-1-3-3.html</x:v>
      </x:c>
    </x:row>
    <x:row r="13" ht="52" customHeight="1">
      <x:c r="A13" s="19" t="str">
        <x:v>Файл pue.md</x:v>
      </x:c>
      <x:c r="B13" s="22" t="str">
        <x:v>В просмотренной версии pue.md приведён п. 1.3.10 со ссылкой на таблицы 1.3.4–1.3.11, но самих таблиц 1.3.6 и 1.3.7 нет; числовые значения сверены по соседнему pue.pdf.</x:v>
      </x:c>
    </x:row>
  </x:sheetData>
  <x:pageMargins left="0.7" right="0.7" top="0.75" bottom="0.75" header="0.3" footer="0.3"/>
</x:worksheet>
</file>